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Quotation" sheetId="1" r:id="rId1"/>
  </sheets>
  <definedNames>
    <definedName name="_xlnm.Print_Area" localSheetId="0">Quotation!$A$1:$M$53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58" name="ID_68207DD3A2844C3894785D4418D9553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17920" y="8816975"/>
          <a:ext cx="7667625" cy="34956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<sst xmlns="http://schemas.openxmlformats.org/spreadsheetml/2006/main" count="115" uniqueCount="57">
  <si>
    <t xml:space="preserve">FOSHAN NANHAI HAILUSI HARDWARE PRODUCTS CO., LTD. </t>
  </si>
  <si>
    <t>Add: No. 1 Industrial Park, Third Industrial Zone, Baisha Bridge, Shishan Town, Nanhai District, Foshan City  Post Code: 528225</t>
  </si>
  <si>
    <t xml:space="preserve">Office Wesite：hailusimetal.com Tel: +86-137-2633-8926      E-mail: saleryan@hailusimetal.com  Ryan </t>
  </si>
  <si>
    <t>Quotation Sheet</t>
  </si>
  <si>
    <t xml:space="preserve">To:  </t>
  </si>
  <si>
    <t>Date: May 13 2025</t>
  </si>
  <si>
    <t>Attn:</t>
  </si>
  <si>
    <t>NO.:HLS-001</t>
  </si>
  <si>
    <t xml:space="preserve">Phone:   </t>
  </si>
  <si>
    <t xml:space="preserve">Add: </t>
  </si>
  <si>
    <t>Project Location:</t>
  </si>
  <si>
    <t>Item</t>
  </si>
  <si>
    <t>Image</t>
  </si>
  <si>
    <t>Drawing</t>
  </si>
  <si>
    <t>Spec.</t>
  </si>
  <si>
    <t>Material</t>
  </si>
  <si>
    <t>Finish</t>
  </si>
  <si>
    <t>Qty</t>
  </si>
  <si>
    <t>Unit</t>
  </si>
  <si>
    <t>EXW  (USD)</t>
  </si>
  <si>
    <t>Substal (USD)</t>
  </si>
  <si>
    <t>Stairs railing（Riser)</t>
  </si>
  <si>
    <t>HLS-0513  (Height:1067mm）</t>
  </si>
  <si>
    <t xml:space="preserve">Spigot:HLS-0513 </t>
  </si>
  <si>
    <t>Stainless steel 316</t>
  </si>
  <si>
    <t>Black</t>
  </si>
  <si>
    <t>Meter</t>
  </si>
  <si>
    <t>Tempered Glass:12mm</t>
  </si>
  <si>
    <t>Tempered</t>
  </si>
  <si>
    <t>Clear</t>
  </si>
  <si>
    <t>Bracket</t>
  </si>
  <si>
    <t>Accessories : Factory Standard</t>
  </si>
  <si>
    <t>SS 316#</t>
  </si>
  <si>
    <t>/</t>
  </si>
  <si>
    <t>Stairs railing（Balcony 1 L)</t>
  </si>
  <si>
    <t>180° Glass to glass conector 
for 12mm glass</t>
  </si>
  <si>
    <t>90° Glass to wall conector</t>
  </si>
  <si>
    <t>Stairs railing（Balcony 1 H):3.15m</t>
  </si>
  <si>
    <t>Stairs railing（Balcony 2)</t>
  </si>
  <si>
    <t>90° Glass to glass conector</t>
  </si>
  <si>
    <t xml:space="preserve">Glass panel </t>
  </si>
  <si>
    <t>Lot-1 Basement</t>
  </si>
  <si>
    <t>Glass size:1012*2112*10mm</t>
  </si>
  <si>
    <t>U channel for the base</t>
  </si>
  <si>
    <t>Mirror</t>
  </si>
  <si>
    <t>Set</t>
  </si>
  <si>
    <t>Bursting disk Glass:10mm</t>
  </si>
  <si>
    <t>In  Total</t>
  </si>
  <si>
    <t>50%deposit</t>
  </si>
  <si>
    <t>50% Balance</t>
  </si>
  <si>
    <t>TERMS &amp; CONDITIONS:</t>
  </si>
  <si>
    <t>1. Delivery term: EXW  Price not including the delivery freight.</t>
  </si>
  <si>
    <t>2. Payment terms: 50% by T/T in advance, balance souled be paid before shipment.</t>
  </si>
  <si>
    <t>3. Delivery time: 35-50 working days upon receipt of deposit.And drawings confirmed .</t>
  </si>
  <si>
    <t>4. Packing: Factory standard export carton packing.</t>
  </si>
  <si>
    <t>5. The quotation is valid for 10 days only.</t>
  </si>
  <si>
    <t>6. All the quotation on the list are suject to our final confirmation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</si>
</sst>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7" formatCode="&quot;￥&quot;#,##0.00;&quot;￥&quot;\-#,##0.00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#,##0.00_);[Red]\(#,##0.00\)"/>
    <numFmt numFmtId="178" formatCode="\$#,##0.00;\-\$#,##0.00"/>
  </numFmts>
  <fonts count="93">
    <font>
      <sz val="12"/>
      <name val="宋体"/>
      <charset val="134"/>
    </font>
    <font>
      <sz val="14"/>
      <color indexed="8"/>
      <name val="Arial"/>
      <charset val="134"/>
    </font>
    <font>
      <sz val="12"/>
      <name val="Arial"/>
      <charset val="134"/>
    </font>
    <font>
      <b/>
      <sz val="18"/>
      <color indexed="8"/>
      <name val="Arial"/>
      <charset val="134"/>
    </font>
    <font>
      <sz val="18"/>
      <color indexed="8"/>
      <name val="Arial"/>
      <charset val="134"/>
    </font>
    <font>
      <sz val="14"/>
      <color indexed="8"/>
      <name val="等线"/>
      <charset val="134"/>
    </font>
    <font>
      <sz val="12"/>
      <color indexed="8"/>
      <name val="Arial"/>
      <charset val="134"/>
    </font>
    <font>
      <b/>
      <sz val="28"/>
      <name val="微软雅黑"/>
      <charset val="134"/>
    </font>
    <font>
      <sz val="14"/>
      <color indexed="8"/>
      <name val="微软雅黑"/>
      <charset val="134"/>
    </font>
    <font>
      <b/>
      <u/>
      <sz val="20"/>
      <color indexed="8"/>
      <name val="微软雅黑"/>
      <charset val="134"/>
    </font>
    <font>
      <b/>
      <u/>
      <sz val="14"/>
      <color indexed="8"/>
      <name val="微软雅黑"/>
      <charset val="134"/>
    </font>
    <font>
      <u/>
      <sz val="14"/>
      <color indexed="8"/>
      <name val="微软雅黑"/>
      <charset val="134"/>
    </font>
    <font>
      <sz val="16"/>
      <name val="微软雅黑"/>
      <charset val="134"/>
    </font>
    <font>
      <sz val="14"/>
      <name val="微软雅黑"/>
      <charset val="134"/>
    </font>
    <font>
      <b/>
      <sz val="16"/>
      <name val="微软雅黑"/>
      <charset val="134"/>
    </font>
    <font>
      <b/>
      <sz val="18"/>
      <name val="微软雅黑"/>
      <charset val="134"/>
    </font>
    <font>
      <b/>
      <sz val="18"/>
      <color rgb="FF000000"/>
      <name val="微软雅黑"/>
      <charset val="134"/>
    </font>
    <font>
      <b/>
      <sz val="18"/>
      <color indexed="8"/>
      <name val="微软雅黑"/>
      <charset val="134"/>
    </font>
    <font>
      <sz val="18"/>
      <name val="微软雅黑"/>
      <charset val="134"/>
    </font>
    <font>
      <sz val="18"/>
      <name val="Calibri"/>
      <charset val="134"/>
    </font>
    <font>
      <b/>
      <sz val="18"/>
      <color rgb="FFFF0000"/>
      <name val="微软雅黑"/>
      <charset val="134"/>
    </font>
    <font>
      <b/>
      <sz val="22"/>
      <name val="等线"/>
      <charset val="134"/>
    </font>
    <font>
      <b/>
      <sz val="22"/>
      <color rgb="FFFF0000"/>
      <name val="等线"/>
      <charset val="134"/>
    </font>
    <font>
      <b/>
      <sz val="22"/>
      <color indexed="8"/>
      <name val="Calibri"/>
      <charset val="134"/>
    </font>
    <font>
      <b/>
      <sz val="18"/>
      <color indexed="8"/>
      <name val="Calibri"/>
      <charset val="134"/>
    </font>
    <font>
      <sz val="18"/>
      <color indexed="8"/>
      <name val="Calibri"/>
      <charset val="134"/>
    </font>
    <font>
      <sz val="18"/>
      <color indexed="8"/>
      <name val="等线"/>
      <charset val="134"/>
    </font>
    <font>
      <b/>
      <sz val="18"/>
      <color indexed="8"/>
      <name val="等线"/>
      <charset val="134"/>
    </font>
    <font>
      <sz val="20"/>
      <name val="Calibri"/>
      <charset val="134"/>
    </font>
    <font>
      <sz val="20"/>
      <color indexed="8"/>
      <name val="Calibri"/>
      <charset val="134"/>
    </font>
    <font>
      <sz val="18"/>
      <name val="等线"/>
      <charset val="134"/>
    </font>
    <font>
      <b/>
      <sz val="26"/>
      <color rgb="FFC00000"/>
      <name val="Calibri"/>
      <charset val="204"/>
    </font>
    <font>
      <sz val="22"/>
      <name val="Calibri"/>
      <charset val="204"/>
    </font>
    <font>
      <sz val="14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indexed="9"/>
      <name val="Calibri"/>
      <charset val="134"/>
    </font>
    <font>
      <u/>
      <sz val="12"/>
      <color indexed="1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Calibri"/>
      <charset val="134"/>
    </font>
    <font>
      <sz val="11"/>
      <color indexed="8"/>
      <name val="Calibri"/>
      <charset val="134"/>
    </font>
    <font>
      <b/>
      <sz val="11"/>
      <color indexed="56"/>
      <name val="Calibri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Calibri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20"/>
      <name val="Calibri"/>
      <charset val="134"/>
    </font>
    <font>
      <b/>
      <sz val="18"/>
      <color indexed="56"/>
      <name val="Cambria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i/>
      <sz val="11"/>
      <color indexed="23"/>
      <name val="宋体"/>
      <charset val="134"/>
    </font>
    <font>
      <sz val="11"/>
      <color indexed="60"/>
      <name val="Calibri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62"/>
      <name val="Calibri"/>
      <charset val="134"/>
    </font>
    <font>
      <sz val="11"/>
      <color indexed="10"/>
      <name val="宋体"/>
      <charset val="134"/>
    </font>
    <font>
      <sz val="11"/>
      <color indexed="52"/>
      <name val="Calibri"/>
      <charset val="134"/>
    </font>
    <font>
      <sz val="11"/>
      <color indexed="10"/>
      <name val="Calibri"/>
      <charset val="134"/>
    </font>
    <font>
      <b/>
      <sz val="11"/>
      <color indexed="8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b/>
      <sz val="11"/>
      <color indexed="63"/>
      <name val="Calibri"/>
      <charset val="134"/>
    </font>
  </fonts>
  <fills count="59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1">
    <xf numFmtId="0" fontId="0" fillId="0" borderId="0"/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6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7" borderId="8" applyNumberFormat="0" applyAlignment="0" applyProtection="0">
      <alignment vertical="center"/>
    </xf>
    <xf numFmtId="0" fontId="44" fillId="8" borderId="9" applyNumberFormat="0" applyAlignment="0" applyProtection="0">
      <alignment vertical="center"/>
    </xf>
    <xf numFmtId="0" fontId="45" fillId="8" borderId="8" applyNumberFormat="0" applyAlignment="0" applyProtection="0">
      <alignment vertical="center"/>
    </xf>
    <xf numFmtId="0" fontId="46" fillId="9" borderId="10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37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56" fillId="0" borderId="0">
      <alignment vertical="center"/>
    </xf>
    <xf numFmtId="0" fontId="34" fillId="0" borderId="0">
      <alignment vertical="center"/>
    </xf>
    <xf numFmtId="0" fontId="57" fillId="39" borderId="0" applyNumberFormat="0" applyBorder="0" applyAlignment="0" applyProtection="0">
      <alignment vertical="center"/>
    </xf>
    <xf numFmtId="0" fontId="58" fillId="0" borderId="0"/>
    <xf numFmtId="0" fontId="57" fillId="40" borderId="0" applyNumberFormat="0" applyBorder="0" applyAlignment="0" applyProtection="0">
      <alignment vertical="center"/>
    </xf>
    <xf numFmtId="0" fontId="59" fillId="0" borderId="0"/>
    <xf numFmtId="0" fontId="60" fillId="41" borderId="0" applyNumberFormat="0" applyBorder="0" applyAlignment="0" applyProtection="0">
      <alignment vertical="center"/>
    </xf>
    <xf numFmtId="0" fontId="61" fillId="39" borderId="0" applyNumberFormat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center"/>
    </xf>
    <xf numFmtId="0" fontId="64" fillId="42" borderId="13" applyNumberFormat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60" fillId="38" borderId="0" applyNumberFormat="0" applyBorder="0" applyAlignment="0" applyProtection="0">
      <alignment vertical="center"/>
    </xf>
    <xf numFmtId="0" fontId="67" fillId="45" borderId="0" applyNumberFormat="0" applyBorder="0" applyAlignment="0" applyProtection="0"/>
    <xf numFmtId="0" fontId="60" fillId="40" borderId="0" applyNumberFormat="0" applyBorder="0" applyAlignment="0" applyProtection="0">
      <alignment vertical="center"/>
    </xf>
    <xf numFmtId="0" fontId="68" fillId="0" borderId="14" applyNumberFormat="0" applyFill="0" applyAlignment="0" applyProtection="0"/>
    <xf numFmtId="0" fontId="60" fillId="37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67" fillId="38" borderId="0" applyNumberFormat="0" applyBorder="0" applyAlignment="0" applyProtection="0"/>
    <xf numFmtId="0" fontId="69" fillId="0" borderId="15" applyNumberFormat="0" applyFill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67" fillId="37" borderId="0" applyNumberFormat="0" applyBorder="0" applyAlignment="0" applyProtection="0"/>
    <xf numFmtId="0" fontId="70" fillId="0" borderId="14" applyNumberFormat="0" applyFill="0" applyAlignment="0" applyProtection="0">
      <alignment vertical="center"/>
    </xf>
    <xf numFmtId="0" fontId="67" fillId="41" borderId="0" applyNumberFormat="0" applyBorder="0" applyAlignment="0" applyProtection="0"/>
    <xf numFmtId="0" fontId="60" fillId="48" borderId="0" applyNumberFormat="0" applyBorder="0" applyAlignment="0" applyProtection="0">
      <alignment vertical="center"/>
    </xf>
    <xf numFmtId="0" fontId="67" fillId="48" borderId="0" applyNumberFormat="0" applyBorder="0" applyAlignment="0" applyProtection="0"/>
    <xf numFmtId="0" fontId="57" fillId="49" borderId="0" applyNumberFormat="0" applyBorder="0" applyAlignment="0" applyProtection="0">
      <alignment vertical="center"/>
    </xf>
    <xf numFmtId="0" fontId="60" fillId="42" borderId="0" applyNumberFormat="0" applyBorder="0" applyAlignment="0" applyProtection="0">
      <alignment vertical="center"/>
    </xf>
    <xf numFmtId="0" fontId="67" fillId="42" borderId="0" applyNumberFormat="0" applyBorder="0" applyAlignment="0" applyProtection="0"/>
    <xf numFmtId="0" fontId="60" fillId="50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67" fillId="50" borderId="0" applyNumberFormat="0" applyBorder="0" applyAlignment="0" applyProtection="0"/>
    <xf numFmtId="0" fontId="67" fillId="40" borderId="0" applyNumberFormat="0" applyBorder="0" applyAlignment="0" applyProtection="0"/>
    <xf numFmtId="0" fontId="60" fillId="52" borderId="0" applyNumberFormat="0" applyBorder="0" applyAlignment="0" applyProtection="0">
      <alignment vertical="center"/>
    </xf>
    <xf numFmtId="0" fontId="67" fillId="52" borderId="0" applyNumberFormat="0" applyBorder="0" applyAlignment="0" applyProtection="0"/>
    <xf numFmtId="0" fontId="72" fillId="53" borderId="17" applyNumberFormat="0" applyAlignment="0" applyProtection="0">
      <alignment vertical="center"/>
    </xf>
    <xf numFmtId="0" fontId="73" fillId="37" borderId="0" applyNumberFormat="0" applyBorder="0" applyAlignment="0" applyProtection="0"/>
    <xf numFmtId="0" fontId="74" fillId="0" borderId="18" applyNumberFormat="0" applyFill="0" applyAlignment="0" applyProtection="0">
      <alignment vertical="center"/>
    </xf>
    <xf numFmtId="0" fontId="67" fillId="51" borderId="0" applyNumberFormat="0" applyBorder="0" applyAlignment="0" applyProtection="0"/>
    <xf numFmtId="0" fontId="57" fillId="54" borderId="0" applyNumberFormat="0" applyBorder="0" applyAlignment="0" applyProtection="0">
      <alignment vertical="center"/>
    </xf>
    <xf numFmtId="0" fontId="61" fillId="54" borderId="0" applyNumberFormat="0" applyBorder="0" applyAlignment="0" applyProtection="0"/>
    <xf numFmtId="0" fontId="61" fillId="40" borderId="0" applyNumberFormat="0" applyBorder="0" applyAlignment="0" applyProtection="0"/>
    <xf numFmtId="0" fontId="57" fillId="52" borderId="0" applyNumberFormat="0" applyBorder="0" applyAlignment="0" applyProtection="0">
      <alignment vertical="center"/>
    </xf>
    <xf numFmtId="0" fontId="61" fillId="52" borderId="0" applyNumberFormat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61" fillId="43" borderId="0" applyNumberFormat="0" applyBorder="0" applyAlignment="0" applyProtection="0"/>
    <xf numFmtId="0" fontId="0" fillId="0" borderId="0"/>
    <xf numFmtId="0" fontId="76" fillId="38" borderId="0" applyNumberFormat="0" applyBorder="0" applyAlignment="0" applyProtection="0"/>
    <xf numFmtId="0" fontId="61" fillId="49" borderId="0" applyNumberFormat="0" applyBorder="0" applyAlignment="0" applyProtection="0"/>
    <xf numFmtId="0" fontId="0" fillId="55" borderId="20" applyNumberFormat="0" applyFont="0" applyAlignment="0" applyProtection="0">
      <alignment vertical="center"/>
    </xf>
    <xf numFmtId="0" fontId="57" fillId="5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/>
    <xf numFmtId="0" fontId="57" fillId="57" borderId="0" applyNumberFormat="0" applyBorder="0" applyAlignment="0" applyProtection="0">
      <alignment vertical="center"/>
    </xf>
    <xf numFmtId="0" fontId="78" fillId="0" borderId="15" applyNumberFormat="0" applyFill="0" applyAlignment="0" applyProtection="0"/>
    <xf numFmtId="0" fontId="79" fillId="0" borderId="18" applyNumberFormat="0" applyFill="0" applyAlignment="0" applyProtection="0"/>
    <xf numFmtId="0" fontId="80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81" fillId="44" borderId="0" applyNumberFormat="0" applyBorder="0" applyAlignment="0" applyProtection="0"/>
    <xf numFmtId="0" fontId="82" fillId="58" borderId="13" applyNumberFormat="0" applyAlignment="0" applyProtection="0">
      <alignment vertical="center"/>
    </xf>
    <xf numFmtId="0" fontId="83" fillId="0" borderId="0"/>
    <xf numFmtId="0" fontId="0" fillId="55" borderId="20" applyNumberFormat="0" applyFont="0" applyAlignment="0" applyProtection="0"/>
    <xf numFmtId="0" fontId="84" fillId="58" borderId="21" applyNumberFormat="0" applyAlignment="0" applyProtection="0">
      <alignment vertical="center"/>
    </xf>
    <xf numFmtId="0" fontId="85" fillId="42" borderId="13" applyNumberFormat="0" applyAlignment="0" applyProtection="0"/>
    <xf numFmtId="0" fontId="86" fillId="0" borderId="0" applyNumberFormat="0" applyFill="0" applyBorder="0" applyAlignment="0" applyProtection="0">
      <alignment vertical="center"/>
    </xf>
    <xf numFmtId="0" fontId="87" fillId="0" borderId="19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16" applyNumberFormat="0" applyFill="0" applyAlignment="0" applyProtection="0"/>
    <xf numFmtId="0" fontId="90" fillId="58" borderId="13" applyNumberFormat="0" applyAlignment="0" applyProtection="0"/>
    <xf numFmtId="0" fontId="91" fillId="53" borderId="17" applyNumberFormat="0" applyAlignment="0" applyProtection="0"/>
    <xf numFmtId="0" fontId="61" fillId="56" borderId="0" applyNumberFormat="0" applyBorder="0" applyAlignment="0" applyProtection="0"/>
    <xf numFmtId="0" fontId="61" fillId="47" borderId="0" applyNumberFormat="0" applyBorder="0" applyAlignment="0" applyProtection="0"/>
    <xf numFmtId="0" fontId="61" fillId="57" borderId="0" applyNumberFormat="0" applyBorder="0" applyAlignment="0" applyProtection="0"/>
    <xf numFmtId="0" fontId="61" fillId="46" borderId="0" applyNumberFormat="0" applyBorder="0" applyAlignment="0" applyProtection="0"/>
    <xf numFmtId="0" fontId="92" fillId="58" borderId="21" applyNumberFormat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26" fontId="5" fillId="0" borderId="0" xfId="0" applyNumberFormat="1" applyFont="1" applyAlignment="1">
      <alignment wrapText="1"/>
    </xf>
    <xf numFmtId="7" fontId="5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7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7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6" fontId="11" fillId="0" borderId="0" xfId="0" applyNumberFormat="1" applyFont="1" applyAlignment="1">
      <alignment horizontal="center" vertical="center"/>
    </xf>
    <xf numFmtId="7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26" fontId="8" fillId="0" borderId="0" xfId="0" applyNumberFormat="1" applyFont="1" applyAlignment="1">
      <alignment horizontal="left"/>
    </xf>
    <xf numFmtId="7" fontId="13" fillId="0" borderId="0" xfId="0" applyNumberFormat="1" applyFont="1" applyAlignment="1">
      <alignment horizontal="left" vertical="center"/>
    </xf>
    <xf numFmtId="7" fontId="8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7" fontId="16" fillId="0" borderId="1" xfId="0" applyNumberFormat="1" applyFont="1" applyFill="1" applyBorder="1" applyAlignment="1">
      <alignment horizontal="center" vertical="center" wrapText="1"/>
    </xf>
    <xf numFmtId="7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6" fontId="18" fillId="0" borderId="1" xfId="0" applyNumberFormat="1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177" fontId="18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7" fontId="21" fillId="5" borderId="1" xfId="0" applyNumberFormat="1" applyFont="1" applyFill="1" applyBorder="1" applyAlignment="1">
      <alignment horizontal="center" vertical="center" wrapText="1"/>
    </xf>
    <xf numFmtId="178" fontId="21" fillId="5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9" fontId="22" fillId="0" borderId="2" xfId="0" applyNumberFormat="1" applyFont="1" applyFill="1" applyBorder="1" applyAlignment="1">
      <alignment horizontal="center" vertical="center" wrapText="1"/>
    </xf>
    <xf numFmtId="9" fontId="22" fillId="0" borderId="3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78" fontId="21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26" fontId="26" fillId="0" borderId="0" xfId="0" applyNumberFormat="1" applyFont="1" applyAlignment="1">
      <alignment horizontal="center" vertical="center" wrapText="1"/>
    </xf>
    <xf numFmtId="7" fontId="2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8" fillId="0" borderId="0" xfId="103" applyFont="1" applyAlignment="1">
      <alignment vertical="center"/>
    </xf>
    <xf numFmtId="0" fontId="29" fillId="0" borderId="0" xfId="103" applyFont="1" applyAlignment="1">
      <alignment vertical="center"/>
    </xf>
    <xf numFmtId="0" fontId="29" fillId="0" borderId="0" xfId="0" applyFont="1" applyAlignment="1">
      <alignment vertical="center"/>
    </xf>
    <xf numFmtId="26" fontId="26" fillId="0" borderId="0" xfId="0" applyNumberFormat="1" applyFont="1" applyAlignment="1">
      <alignment horizontal="center" vertical="center"/>
    </xf>
    <xf numFmtId="7" fontId="30" fillId="0" borderId="0" xfId="0" applyNumberFormat="1" applyFont="1" applyAlignment="1">
      <alignment vertical="center"/>
    </xf>
    <xf numFmtId="7" fontId="26" fillId="0" borderId="0" xfId="0" applyNumberFormat="1" applyFont="1" applyAlignment="1">
      <alignment horizontal="right" vertical="center"/>
    </xf>
    <xf numFmtId="0" fontId="29" fillId="0" borderId="0" xfId="103" applyFont="1" applyAlignment="1">
      <alignment horizontal="left" vertical="center"/>
    </xf>
    <xf numFmtId="7" fontId="26" fillId="0" borderId="0" xfId="0" applyNumberFormat="1" applyFont="1" applyAlignment="1">
      <alignment horizontal="center" vertical="center"/>
    </xf>
    <xf numFmtId="0" fontId="28" fillId="0" borderId="0" xfId="103" applyFont="1" applyAlignment="1">
      <alignment horizontal="left" vertical="center"/>
    </xf>
    <xf numFmtId="0" fontId="29" fillId="0" borderId="0" xfId="103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7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26" fontId="26" fillId="0" borderId="0" xfId="0" applyNumberFormat="1" applyFont="1" applyAlignment="1">
      <alignment wrapText="1"/>
    </xf>
    <xf numFmtId="7" fontId="26" fillId="0" borderId="0" xfId="0" applyNumberFormat="1" applyFont="1" applyAlignment="1">
      <alignment wrapText="1"/>
    </xf>
    <xf numFmtId="7" fontId="2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left" vertical="top" wrapText="1"/>
    </xf>
    <xf numFmtId="49" fontId="32" fillId="0" borderId="0" xfId="0" applyNumberFormat="1" applyFont="1" applyFill="1" applyBorder="1" applyAlignment="1">
      <alignment horizontal="left" vertical="top" wrapText="1"/>
    </xf>
    <xf numFmtId="0" fontId="33" fillId="0" borderId="0" xfId="0" applyFont="1" applyAlignment="1">
      <alignment wrapText="1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 5 8" xfId="49"/>
    <cellStyle name="好_Sheet1 4_2017 算价 3" xfId="50"/>
    <cellStyle name="差_2017 算价 3" xfId="51"/>
    <cellStyle name="常规 15 4 2" xfId="52"/>
    <cellStyle name="常规 31 2" xfId="53"/>
    <cellStyle name="60% - 强调文字颜色 4 2 2 2" xfId="54"/>
    <cellStyle name="常规 6 5" xfId="55"/>
    <cellStyle name="60% - 强调文字颜色 2 2 2" xfId="56"/>
    <cellStyle name="常规 8 2 3 3" xfId="57"/>
    <cellStyle name="40% - 强调文字颜色 4 2" xfId="58"/>
    <cellStyle name="60% - 强调文字颜色 4 2 3" xfId="59"/>
    <cellStyle name="超链接 2 2 2 4" xfId="60"/>
    <cellStyle name="标题 5 4" xfId="61"/>
    <cellStyle name="输入 2 2 2 2" xfId="62"/>
    <cellStyle name="60% - 强调文字颜色 5 2 2 2" xfId="63"/>
    <cellStyle name="适中 2" xfId="64"/>
    <cellStyle name="20% - 强调文字颜色 1 2" xfId="65"/>
    <cellStyle name="解释性文本 2 3" xfId="66"/>
    <cellStyle name="20% - 强调文字颜色 2 2 2" xfId="67"/>
    <cellStyle name="20% - 强调文字颜色 1 2 3" xfId="68"/>
    <cellStyle name="40% - 强调文字颜色 2 2" xfId="69"/>
    <cellStyle name="标题 3 2 3" xfId="70"/>
    <cellStyle name="20% - 强调文字颜色 3 2" xfId="71"/>
    <cellStyle name="强调文字颜色 6 2 2 3" xfId="72"/>
    <cellStyle name="20% - 强调文字颜色 2 2 3" xfId="73"/>
    <cellStyle name="标题 1 2 4" xfId="74"/>
    <cellStyle name="强调文字颜色 2 2 2" xfId="75"/>
    <cellStyle name="20% - 强调文字颜色 3 2 3" xfId="76"/>
    <cellStyle name="标题 3 2 2 3" xfId="77"/>
    <cellStyle name="20% - 强调文字颜色 4 2 3" xfId="78"/>
    <cellStyle name="20% - 强调文字颜色 5 2" xfId="79"/>
    <cellStyle name="20% - 强调文字颜色 5 2 3" xfId="80"/>
    <cellStyle name="60% - 强调文字颜色 6 2 4" xfId="81"/>
    <cellStyle name="20% - 强调文字颜色 6 2" xfId="82"/>
    <cellStyle name="20% - 强调文字颜色 6 2 3" xfId="83"/>
    <cellStyle name="40% - 强调文字颜色 1 2" xfId="84"/>
    <cellStyle name="40% - 强调文字颜色 6 2 2 3" xfId="85"/>
    <cellStyle name="汇总 2 4" xfId="86"/>
    <cellStyle name="40% - 强调文字颜色 1 2 3" xfId="87"/>
    <cellStyle name="40% - 强调文字颜色 2 2 3" xfId="88"/>
    <cellStyle name="40% - 强调文字颜色 3 2" xfId="89"/>
    <cellStyle name="40% - 强调文字颜色 3 2 3" xfId="90"/>
    <cellStyle name="检查单元格 2" xfId="91"/>
    <cellStyle name="好 2 3" xfId="92"/>
    <cellStyle name="标题 2 2 4" xfId="93"/>
    <cellStyle name="40% - 强调文字颜色 6 2 3" xfId="94"/>
    <cellStyle name="60% - 强调文字颜色 1 2" xfId="95"/>
    <cellStyle name="60% - 强调文字颜色 1 2 3" xfId="96"/>
    <cellStyle name="60% - 强调文字颜色 2 2 3" xfId="97"/>
    <cellStyle name="60% - 强调文字颜色 3 2" xfId="98"/>
    <cellStyle name="60% - 强调文字颜色 3 2 3" xfId="99"/>
    <cellStyle name="标题 4 2 2 2 2" xfId="100"/>
    <cellStyle name="链接单元格 2 2 2 2" xfId="101"/>
    <cellStyle name="60% - 强调文字颜色 5 2 3" xfId="102"/>
    <cellStyle name="常规_Sheet1_Quotation R16" xfId="103"/>
    <cellStyle name="差 2 3" xfId="104"/>
    <cellStyle name="60% - 强调文字颜色 6 2 3" xfId="105"/>
    <cellStyle name="注释 2 2 2 2" xfId="106"/>
    <cellStyle name="强调文字颜色 1 2" xfId="107"/>
    <cellStyle name="标题 5 3" xfId="108"/>
    <cellStyle name="强调文字颜色 3 2" xfId="109"/>
    <cellStyle name="标题 1 2 3" xfId="110"/>
    <cellStyle name="标题 2 2 3" xfId="111"/>
    <cellStyle name="解释性文本 2 2 2 2" xfId="112"/>
    <cellStyle name="标题 4 2 3" xfId="113"/>
    <cellStyle name="适中 2 3" xfId="114"/>
    <cellStyle name="计算 2 2 2 2" xfId="115"/>
    <cellStyle name="常规_Sheet1" xfId="116"/>
    <cellStyle name="注释 2 3 2" xfId="117"/>
    <cellStyle name="输出 2 2 2" xfId="118"/>
    <cellStyle name="输入 2 3" xfId="119"/>
    <cellStyle name="警告文本 2 2 2" xfId="120"/>
    <cellStyle name="链接单元格 2 3" xfId="121"/>
    <cellStyle name="警告文本 2 3" xfId="122"/>
    <cellStyle name="汇总 2 3" xfId="123"/>
    <cellStyle name="计算 2 3" xfId="124"/>
    <cellStyle name="检查单元格 2 3" xfId="125"/>
    <cellStyle name="强调文字颜色 1 2 3" xfId="126"/>
    <cellStyle name="强调文字颜色 2 2 3" xfId="127"/>
    <cellStyle name="强调文字颜色 3 2 3" xfId="128"/>
    <cellStyle name="强调文字颜色 6 2 3" xfId="129"/>
    <cellStyle name="输出 2 3" xfId="130"/>
  </cellStyles>
  <tableStyles count="0" defaultTableStyle="TableStyleMedium9" defaultPivotStyle="PivotStyleLight16"/>
  <colors>
    <mruColors>
      <color rgb="000000CC"/>
      <color rgb="00ED29E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0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8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9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594995</xdr:rowOff>
    </xdr:to>
    <xdr:sp>
      <xdr:nvSpPr>
        <xdr:cNvPr id="1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1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0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1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2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3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2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3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3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4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4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304800</xdr:colOff>
      <xdr:row>52</xdr:row>
      <xdr:rowOff>594995</xdr:rowOff>
    </xdr:to>
    <xdr:sp>
      <xdr:nvSpPr>
        <xdr:cNvPr id="4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4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5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4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5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5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5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5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304800</xdr:colOff>
      <xdr:row>52</xdr:row>
      <xdr:rowOff>594995</xdr:rowOff>
    </xdr:to>
    <xdr:sp>
      <xdr:nvSpPr>
        <xdr:cNvPr id="5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31292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6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68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69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252095</xdr:rowOff>
    </xdr:to>
    <xdr:sp>
      <xdr:nvSpPr>
        <xdr:cNvPr id="7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7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0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1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8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9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2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3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9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10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10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252095</xdr:rowOff>
    </xdr:to>
    <xdr:sp>
      <xdr:nvSpPr>
        <xdr:cNvPr id="10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4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5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0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1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1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1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1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252095</xdr:rowOff>
    </xdr:to>
    <xdr:sp>
      <xdr:nvSpPr>
        <xdr:cNvPr id="11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8321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6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55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56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57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58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59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60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61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62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6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11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594995</xdr:rowOff>
    </xdr:to>
    <xdr:sp>
      <xdr:nvSpPr>
        <xdr:cNvPr id="11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17901920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1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18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19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2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2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0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1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3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3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40</xdr:row>
      <xdr:rowOff>594995</xdr:rowOff>
    </xdr:to>
    <xdr:sp>
      <xdr:nvSpPr>
        <xdr:cNvPr id="14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276411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2" name="AutoShape 3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3" name="AutoShape 4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4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5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6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7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8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49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50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51" name="AutoShape 2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304800</xdr:colOff>
      <xdr:row>40</xdr:row>
      <xdr:rowOff>594995</xdr:rowOff>
    </xdr:to>
    <xdr:sp>
      <xdr:nvSpPr>
        <xdr:cNvPr id="152" name="AutoShape 5" descr="D:\用户目录\我的文档\Tencent Files\1605736574\Image\C2C\TVQX(@X6I(]OXLF]8LLJF.png"/>
        <xdr:cNvSpPr>
          <a:spLocks noChangeAspect="1" noChangeArrowheads="1"/>
        </xdr:cNvSpPr>
      </xdr:nvSpPr>
      <xdr:spPr>
        <a:xfrm>
          <a:off x="20282535" y="25577800"/>
          <a:ext cx="304800" cy="594995"/>
        </a:xfrm>
        <a:prstGeom prst="rect">
          <a:avLst/>
        </a:prstGeom>
        <a:noFill/>
      </xdr:spPr>
    </xdr:sp>
    <xdr:clientData/>
  </xdr:twoCellAnchor>
  <xdr:twoCellAnchor editAs="oneCell">
    <xdr:from>
      <xdr:col>14</xdr:col>
      <xdr:colOff>15875</xdr:colOff>
      <xdr:row>34</xdr:row>
      <xdr:rowOff>404495</xdr:rowOff>
    </xdr:from>
    <xdr:to>
      <xdr:col>15</xdr:col>
      <xdr:colOff>383540</xdr:colOff>
      <xdr:row>34</xdr:row>
      <xdr:rowOff>880745</xdr:rowOff>
    </xdr:to>
    <xdr:pic>
      <xdr:nvPicPr>
        <xdr:cNvPr id="159" name="ID_9EBD29B16EA648FCB587F6EDD8EFE14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779990" y="25004395"/>
          <a:ext cx="144399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67310</xdr:colOff>
      <xdr:row>30</xdr:row>
      <xdr:rowOff>565785</xdr:rowOff>
    </xdr:from>
    <xdr:to>
      <xdr:col>1</xdr:col>
      <xdr:colOff>2971165</xdr:colOff>
      <xdr:row>32</xdr:row>
      <xdr:rowOff>697865</xdr:rowOff>
    </xdr:to>
    <xdr:pic>
      <xdr:nvPicPr>
        <xdr:cNvPr id="157" name="图片 156"/>
        <xdr:cNvPicPr/>
      </xdr:nvPicPr>
      <xdr:blipFill>
        <a:blip r:embed="rId2"/>
        <a:stretch>
          <a:fillRect/>
        </a:stretch>
      </xdr:blipFill>
      <xdr:spPr>
        <a:xfrm>
          <a:off x="2607310" y="21114385"/>
          <a:ext cx="2903855" cy="222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60960</xdr:colOff>
      <xdr:row>18</xdr:row>
      <xdr:rowOff>949325</xdr:rowOff>
    </xdr:from>
    <xdr:to>
      <xdr:col>1</xdr:col>
      <xdr:colOff>3295650</xdr:colOff>
      <xdr:row>20</xdr:row>
      <xdr:rowOff>1152525</xdr:rowOff>
    </xdr:to>
    <xdr:pic>
      <xdr:nvPicPr>
        <xdr:cNvPr id="164" name="图片 16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00960" y="10233025"/>
          <a:ext cx="3234690" cy="201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20</xdr:row>
      <xdr:rowOff>527050</xdr:rowOff>
    </xdr:from>
    <xdr:to>
      <xdr:col>3</xdr:col>
      <xdr:colOff>1096010</xdr:colOff>
      <xdr:row>20</xdr:row>
      <xdr:rowOff>1244600</xdr:rowOff>
    </xdr:to>
    <xdr:pic>
      <xdr:nvPicPr>
        <xdr:cNvPr id="165" name="图片 164"/>
        <xdr:cNvPicPr>
          <a:picLocks noChangeAspect="1"/>
        </xdr:cNvPicPr>
      </xdr:nvPicPr>
      <xdr:blipFill>
        <a:blip r:embed="rId4"/>
        <a:srcRect l="10276" t="24317" r="6201" b="7685"/>
        <a:stretch>
          <a:fillRect/>
        </a:stretch>
      </xdr:blipFill>
      <xdr:spPr>
        <a:xfrm>
          <a:off x="9230360" y="11626850"/>
          <a:ext cx="103886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21</xdr:row>
      <xdr:rowOff>57785</xdr:rowOff>
    </xdr:from>
    <xdr:to>
      <xdr:col>3</xdr:col>
      <xdr:colOff>1104900</xdr:colOff>
      <xdr:row>21</xdr:row>
      <xdr:rowOff>949325</xdr:rowOff>
    </xdr:to>
    <xdr:pic>
      <xdr:nvPicPr>
        <xdr:cNvPr id="166" name="图片 165"/>
        <xdr:cNvPicPr>
          <a:picLocks noChangeAspect="1"/>
        </xdr:cNvPicPr>
      </xdr:nvPicPr>
      <xdr:blipFill>
        <a:blip r:embed="rId5"/>
        <a:srcRect l="13360"/>
        <a:stretch>
          <a:fillRect/>
        </a:stretch>
      </xdr:blipFill>
      <xdr:spPr>
        <a:xfrm>
          <a:off x="9211310" y="12427585"/>
          <a:ext cx="106680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26</xdr:row>
      <xdr:rowOff>527050</xdr:rowOff>
    </xdr:from>
    <xdr:to>
      <xdr:col>3</xdr:col>
      <xdr:colOff>1096010</xdr:colOff>
      <xdr:row>26</xdr:row>
      <xdr:rowOff>1244600</xdr:rowOff>
    </xdr:to>
    <xdr:pic>
      <xdr:nvPicPr>
        <xdr:cNvPr id="171" name="图片 170"/>
        <xdr:cNvPicPr>
          <a:picLocks noChangeAspect="1"/>
        </xdr:cNvPicPr>
      </xdr:nvPicPr>
      <xdr:blipFill>
        <a:blip r:embed="rId4"/>
        <a:srcRect l="10276" t="24317" r="6201" b="7685"/>
        <a:stretch>
          <a:fillRect/>
        </a:stretch>
      </xdr:blipFill>
      <xdr:spPr>
        <a:xfrm>
          <a:off x="9230360" y="17252950"/>
          <a:ext cx="103886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31</xdr:row>
      <xdr:rowOff>527050</xdr:rowOff>
    </xdr:from>
    <xdr:to>
      <xdr:col>3</xdr:col>
      <xdr:colOff>1096010</xdr:colOff>
      <xdr:row>31</xdr:row>
      <xdr:rowOff>1244600</xdr:rowOff>
    </xdr:to>
    <xdr:pic>
      <xdr:nvPicPr>
        <xdr:cNvPr id="176" name="图片 175"/>
        <xdr:cNvPicPr>
          <a:picLocks noChangeAspect="1"/>
        </xdr:cNvPicPr>
      </xdr:nvPicPr>
      <xdr:blipFill>
        <a:blip r:embed="rId4"/>
        <a:srcRect l="10276" t="24317" r="6201" b="7685"/>
        <a:stretch>
          <a:fillRect/>
        </a:stretch>
      </xdr:blipFill>
      <xdr:spPr>
        <a:xfrm>
          <a:off x="9230360" y="21901150"/>
          <a:ext cx="103886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33</xdr:row>
      <xdr:rowOff>57785</xdr:rowOff>
    </xdr:from>
    <xdr:to>
      <xdr:col>3</xdr:col>
      <xdr:colOff>1104900</xdr:colOff>
      <xdr:row>33</xdr:row>
      <xdr:rowOff>949325</xdr:rowOff>
    </xdr:to>
    <xdr:pic>
      <xdr:nvPicPr>
        <xdr:cNvPr id="177" name="图片 176"/>
        <xdr:cNvPicPr>
          <a:picLocks noChangeAspect="1"/>
        </xdr:cNvPicPr>
      </xdr:nvPicPr>
      <xdr:blipFill>
        <a:blip r:embed="rId5"/>
        <a:srcRect l="13360"/>
        <a:stretch>
          <a:fillRect/>
        </a:stretch>
      </xdr:blipFill>
      <xdr:spPr>
        <a:xfrm>
          <a:off x="9211310" y="23679785"/>
          <a:ext cx="106680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86995</xdr:colOff>
      <xdr:row>32</xdr:row>
      <xdr:rowOff>88265</xdr:rowOff>
    </xdr:from>
    <xdr:to>
      <xdr:col>3</xdr:col>
      <xdr:colOff>1042670</xdr:colOff>
      <xdr:row>32</xdr:row>
      <xdr:rowOff>965835</xdr:rowOff>
    </xdr:to>
    <xdr:pic>
      <xdr:nvPicPr>
        <xdr:cNvPr id="178" name="图片 1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0205" y="22732365"/>
          <a:ext cx="955675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98425</xdr:colOff>
      <xdr:row>20</xdr:row>
      <xdr:rowOff>526415</xdr:rowOff>
    </xdr:from>
    <xdr:to>
      <xdr:col>3</xdr:col>
      <xdr:colOff>1137285</xdr:colOff>
      <xdr:row>20</xdr:row>
      <xdr:rowOff>1243965</xdr:rowOff>
    </xdr:to>
    <xdr:pic>
      <xdr:nvPicPr>
        <xdr:cNvPr id="183" name="图片 182"/>
        <xdr:cNvPicPr>
          <a:picLocks noChangeAspect="1"/>
        </xdr:cNvPicPr>
      </xdr:nvPicPr>
      <xdr:blipFill>
        <a:blip r:embed="rId4"/>
        <a:srcRect l="10276" t="24317" r="6201" b="7685"/>
        <a:stretch>
          <a:fillRect/>
        </a:stretch>
      </xdr:blipFill>
      <xdr:spPr>
        <a:xfrm>
          <a:off x="9271635" y="11626215"/>
          <a:ext cx="103886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98425</xdr:colOff>
      <xdr:row>31</xdr:row>
      <xdr:rowOff>511810</xdr:rowOff>
    </xdr:from>
    <xdr:to>
      <xdr:col>3</xdr:col>
      <xdr:colOff>1137285</xdr:colOff>
      <xdr:row>31</xdr:row>
      <xdr:rowOff>1229360</xdr:rowOff>
    </xdr:to>
    <xdr:pic>
      <xdr:nvPicPr>
        <xdr:cNvPr id="184" name="图片 183"/>
        <xdr:cNvPicPr>
          <a:picLocks noChangeAspect="1"/>
        </xdr:cNvPicPr>
      </xdr:nvPicPr>
      <xdr:blipFill>
        <a:blip r:embed="rId4"/>
        <a:srcRect l="10276" t="24317" r="6201" b="7685"/>
        <a:stretch>
          <a:fillRect/>
        </a:stretch>
      </xdr:blipFill>
      <xdr:spPr>
        <a:xfrm>
          <a:off x="9271635" y="21885910"/>
          <a:ext cx="103886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48895</xdr:colOff>
      <xdr:row>13</xdr:row>
      <xdr:rowOff>638175</xdr:rowOff>
    </xdr:from>
    <xdr:to>
      <xdr:col>1</xdr:col>
      <xdr:colOff>3251835</xdr:colOff>
      <xdr:row>16</xdr:row>
      <xdr:rowOff>751205</xdr:rowOff>
    </xdr:to>
    <xdr:pic>
      <xdr:nvPicPr>
        <xdr:cNvPr id="185" name="图片 184"/>
        <xdr:cNvPicPr>
          <a:picLocks noChangeAspect="1"/>
        </xdr:cNvPicPr>
      </xdr:nvPicPr>
      <xdr:blipFill>
        <a:blip r:embed="rId7"/>
        <a:srcRect l="9443"/>
        <a:stretch>
          <a:fillRect/>
        </a:stretch>
      </xdr:blipFill>
      <xdr:spPr>
        <a:xfrm>
          <a:off x="2588895" y="5273675"/>
          <a:ext cx="3202940" cy="3199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50165</xdr:colOff>
      <xdr:row>12</xdr:row>
      <xdr:rowOff>542290</xdr:rowOff>
    </xdr:from>
    <xdr:to>
      <xdr:col>3</xdr:col>
      <xdr:colOff>1119505</xdr:colOff>
      <xdr:row>14</xdr:row>
      <xdr:rowOff>19685</xdr:rowOff>
    </xdr:to>
    <xdr:pic>
      <xdr:nvPicPr>
        <xdr:cNvPr id="188" name="图片 187" descr="22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223375" y="4593590"/>
          <a:ext cx="1069340" cy="1052195"/>
        </a:xfrm>
        <a:prstGeom prst="rect">
          <a:avLst/>
        </a:prstGeom>
      </xdr:spPr>
    </xdr:pic>
    <xdr:clientData/>
  </xdr:twoCellAnchor>
  <xdr:twoCellAnchor editAs="oneCell">
    <xdr:from>
      <xdr:col>3</xdr:col>
      <xdr:colOff>157480</xdr:colOff>
      <xdr:row>18</xdr:row>
      <xdr:rowOff>147955</xdr:rowOff>
    </xdr:from>
    <xdr:to>
      <xdr:col>3</xdr:col>
      <xdr:colOff>1069340</xdr:colOff>
      <xdr:row>19</xdr:row>
      <xdr:rowOff>61595</xdr:rowOff>
    </xdr:to>
    <xdr:pic>
      <xdr:nvPicPr>
        <xdr:cNvPr id="190" name="图片 189" descr="22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330690" y="9431655"/>
          <a:ext cx="911860" cy="904240"/>
        </a:xfrm>
        <a:prstGeom prst="rect">
          <a:avLst/>
        </a:prstGeom>
      </xdr:spPr>
    </xdr:pic>
    <xdr:clientData/>
  </xdr:twoCellAnchor>
  <xdr:twoCellAnchor editAs="oneCell">
    <xdr:from>
      <xdr:col>2</xdr:col>
      <xdr:colOff>3163570</xdr:colOff>
      <xdr:row>23</xdr:row>
      <xdr:rowOff>556260</xdr:rowOff>
    </xdr:from>
    <xdr:to>
      <xdr:col>3</xdr:col>
      <xdr:colOff>946785</xdr:colOff>
      <xdr:row>25</xdr:row>
      <xdr:rowOff>33655</xdr:rowOff>
    </xdr:to>
    <xdr:pic>
      <xdr:nvPicPr>
        <xdr:cNvPr id="191" name="图片 190" descr="22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050655" y="14881860"/>
          <a:ext cx="1069340" cy="1052195"/>
        </a:xfrm>
        <a:prstGeom prst="rect">
          <a:avLst/>
        </a:prstGeom>
      </xdr:spPr>
    </xdr:pic>
    <xdr:clientData/>
  </xdr:twoCellAnchor>
  <xdr:twoCellAnchor editAs="oneCell">
    <xdr:from>
      <xdr:col>2</xdr:col>
      <xdr:colOff>3136265</xdr:colOff>
      <xdr:row>28</xdr:row>
      <xdr:rowOff>570230</xdr:rowOff>
    </xdr:from>
    <xdr:to>
      <xdr:col>3</xdr:col>
      <xdr:colOff>919480</xdr:colOff>
      <xdr:row>30</xdr:row>
      <xdr:rowOff>47625</xdr:rowOff>
    </xdr:to>
    <xdr:pic>
      <xdr:nvPicPr>
        <xdr:cNvPr id="192" name="图片 191" descr="222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023350" y="19544030"/>
          <a:ext cx="1069340" cy="1052195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</xdr:colOff>
      <xdr:row>15</xdr:row>
      <xdr:rowOff>568325</xdr:rowOff>
    </xdr:from>
    <xdr:to>
      <xdr:col>3</xdr:col>
      <xdr:colOff>1857375</xdr:colOff>
      <xdr:row>15</xdr:row>
      <xdr:rowOff>1222375</xdr:rowOff>
    </xdr:to>
    <xdr:pic>
      <xdr:nvPicPr>
        <xdr:cNvPr id="195" name="图片 19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201150" y="7019925"/>
          <a:ext cx="1829435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149225</xdr:colOff>
      <xdr:row>24</xdr:row>
      <xdr:rowOff>982345</xdr:rowOff>
    </xdr:from>
    <xdr:to>
      <xdr:col>1</xdr:col>
      <xdr:colOff>3053080</xdr:colOff>
      <xdr:row>27</xdr:row>
      <xdr:rowOff>123825</xdr:rowOff>
    </xdr:to>
    <xdr:pic>
      <xdr:nvPicPr>
        <xdr:cNvPr id="2" name="图片 1"/>
        <xdr:cNvPicPr/>
      </xdr:nvPicPr>
      <xdr:blipFill>
        <a:blip r:embed="rId2"/>
        <a:stretch>
          <a:fillRect/>
        </a:stretch>
      </xdr:blipFill>
      <xdr:spPr>
        <a:xfrm>
          <a:off x="2689225" y="15892145"/>
          <a:ext cx="2903855" cy="22275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EE53"/>
  <sheetViews>
    <sheetView tabSelected="1" zoomScale="55" zoomScaleNormal="55" zoomScaleSheetLayoutView="55" topLeftCell="A30" workbookViewId="0">
      <selection activeCell="C30" sqref="C30:C35"/>
    </sheetView>
  </sheetViews>
  <sheetFormatPr defaultColWidth="9" defaultRowHeight="27.75" customHeight="1"/>
  <cols>
    <col min="1" max="1" width="33.3333333333333" style="6" customWidth="1"/>
    <col min="2" max="2" width="43.925" style="6" customWidth="1"/>
    <col min="3" max="3" width="43.125" style="6" customWidth="1"/>
    <col min="4" max="4" width="68.125" style="7" customWidth="1"/>
    <col min="5" max="5" width="15.35" style="8" customWidth="1"/>
    <col min="6" max="6" width="20.625" style="8" customWidth="1"/>
    <col min="7" max="7" width="10.45" style="8" customWidth="1"/>
    <col min="8" max="8" width="11.2416666666667" style="9" customWidth="1"/>
    <col min="9" max="10" width="14.5833333333333" style="9" hidden="1" customWidth="1"/>
    <col min="11" max="11" width="13.9583333333333" style="9" hidden="1" customWidth="1"/>
    <col min="12" max="12" width="20" style="10" customWidth="1"/>
    <col min="13" max="13" width="23.5666666666667" style="10" customWidth="1"/>
    <col min="14" max="14" width="9" style="11"/>
    <col min="15" max="15" width="14.125" style="11"/>
    <col min="16" max="16384" width="9" style="11"/>
  </cols>
  <sheetData>
    <row r="1" customFormat="1" ht="37.5" customHeight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</row>
    <row r="2" customFormat="1" ht="26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  <c r="M2" s="15"/>
    </row>
    <row r="3" customFormat="1" ht="26" customHeight="1" spans="1:1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</row>
    <row r="4" customFormat="1" ht="6.75" customHeight="1" spans="1:13">
      <c r="A4" s="18"/>
      <c r="B4" s="18"/>
      <c r="C4" s="18"/>
      <c r="D4" s="16"/>
      <c r="E4" s="16"/>
      <c r="F4" s="16"/>
      <c r="G4" s="16"/>
      <c r="H4" s="19"/>
      <c r="I4" s="19"/>
      <c r="J4" s="19"/>
      <c r="K4" s="19"/>
      <c r="L4" s="17"/>
      <c r="M4" s="17"/>
    </row>
    <row r="5" customFormat="1" ht="39" customHeight="1" spans="1:13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</row>
    <row r="6" customFormat="1" ht="6.75" customHeight="1" spans="1:13">
      <c r="A6" s="22"/>
      <c r="B6" s="22"/>
      <c r="C6" s="22"/>
      <c r="D6" s="23"/>
      <c r="E6" s="23"/>
      <c r="F6" s="24"/>
      <c r="G6" s="24"/>
      <c r="H6" s="25"/>
      <c r="I6" s="25"/>
      <c r="J6" s="25"/>
      <c r="K6" s="25"/>
      <c r="L6" s="26"/>
      <c r="M6" s="26"/>
    </row>
    <row r="7" s="1" customFormat="1" ht="27" customHeight="1" spans="1:13">
      <c r="A7" s="27" t="s">
        <v>4</v>
      </c>
      <c r="B7" s="28"/>
      <c r="C7" s="29"/>
      <c r="D7" s="29"/>
      <c r="E7" s="30"/>
      <c r="F7" s="29"/>
      <c r="G7" s="31"/>
      <c r="H7" s="32"/>
      <c r="I7" s="32"/>
      <c r="J7" s="32"/>
      <c r="K7" s="32"/>
      <c r="L7" s="33" t="s">
        <v>5</v>
      </c>
      <c r="M7" s="34"/>
    </row>
    <row r="8" s="1" customFormat="1" ht="27" customHeight="1" spans="1:13">
      <c r="A8" s="35" t="s">
        <v>6</v>
      </c>
      <c r="B8" s="28"/>
      <c r="C8" s="29"/>
      <c r="D8" s="29"/>
      <c r="E8" s="30"/>
      <c r="F8" s="29"/>
      <c r="G8" s="31"/>
      <c r="H8" s="32"/>
      <c r="I8" s="32"/>
      <c r="J8" s="32"/>
      <c r="K8" s="32"/>
      <c r="L8" s="33" t="s">
        <v>7</v>
      </c>
      <c r="M8" s="34"/>
    </row>
    <row r="9" s="1" customFormat="1" ht="27" customHeight="1" spans="1:13">
      <c r="A9" s="35" t="s">
        <v>8</v>
      </c>
      <c r="B9" s="28"/>
      <c r="C9" s="36"/>
      <c r="D9" s="36"/>
      <c r="E9" s="30"/>
      <c r="F9" s="29"/>
      <c r="G9" s="31"/>
      <c r="H9" s="32"/>
      <c r="I9" s="32"/>
      <c r="J9" s="32"/>
      <c r="K9" s="32"/>
      <c r="L9" s="33"/>
      <c r="M9" s="34"/>
    </row>
    <row r="10" s="1" customFormat="1" ht="27" customHeight="1" spans="1:13">
      <c r="A10" s="35" t="s">
        <v>9</v>
      </c>
      <c r="B10" s="28"/>
      <c r="C10" s="29"/>
      <c r="D10" s="29"/>
      <c r="E10" s="30"/>
      <c r="F10" s="29"/>
      <c r="G10" s="31"/>
      <c r="H10" s="32"/>
      <c r="I10" s="32"/>
      <c r="J10" s="32"/>
      <c r="K10" s="32"/>
      <c r="L10" s="33"/>
      <c r="M10" s="34"/>
    </row>
    <row r="11" s="1" customFormat="1" ht="27" customHeight="1" spans="1:13">
      <c r="A11" s="37" t="s">
        <v>10</v>
      </c>
      <c r="B11" s="28"/>
      <c r="C11" s="29"/>
      <c r="D11" s="29"/>
      <c r="E11" s="30"/>
      <c r="F11" s="29"/>
      <c r="G11" s="31"/>
      <c r="H11" s="32"/>
      <c r="I11" s="32"/>
      <c r="J11" s="32"/>
      <c r="K11" s="32"/>
      <c r="L11" s="33"/>
      <c r="M11" s="34"/>
    </row>
    <row r="12" s="2" customFormat="1" ht="42" customHeight="1" spans="1:13">
      <c r="A12" s="38" t="s">
        <v>11</v>
      </c>
      <c r="B12" s="38" t="s">
        <v>12</v>
      </c>
      <c r="C12" s="38" t="s">
        <v>13</v>
      </c>
      <c r="D12" s="39" t="s">
        <v>14</v>
      </c>
      <c r="E12" s="39" t="s">
        <v>15</v>
      </c>
      <c r="F12" s="39" t="s">
        <v>16</v>
      </c>
      <c r="G12" s="39" t="s">
        <v>17</v>
      </c>
      <c r="H12" s="39" t="s">
        <v>18</v>
      </c>
      <c r="I12" s="39"/>
      <c r="J12" s="39"/>
      <c r="K12" s="39"/>
      <c r="L12" s="40" t="s">
        <v>19</v>
      </c>
      <c r="M12" s="41" t="s">
        <v>20</v>
      </c>
    </row>
    <row r="13" s="2" customFormat="1" ht="46" customHeight="1" spans="1:13">
      <c r="A13" s="42" t="s">
        <v>21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="2" customFormat="1" ht="78" customHeight="1" spans="1:13">
      <c r="A14" s="42" t="s">
        <v>22</v>
      </c>
      <c r="B14" s="42"/>
      <c r="C14" s="42"/>
      <c r="D14" s="42" t="s">
        <v>23</v>
      </c>
      <c r="E14" s="42" t="s">
        <v>24</v>
      </c>
      <c r="F14" s="43" t="s">
        <v>25</v>
      </c>
      <c r="G14" s="42">
        <v>17.3</v>
      </c>
      <c r="H14" s="44" t="s">
        <v>26</v>
      </c>
      <c r="I14" s="45">
        <v>12</v>
      </c>
      <c r="J14" s="46">
        <v>260</v>
      </c>
      <c r="K14" s="46">
        <f>J14*I14</f>
        <v>3120</v>
      </c>
      <c r="L14" s="47"/>
      <c r="M14" s="47"/>
    </row>
    <row r="15" s="2" customFormat="1" ht="65" customHeight="1" spans="1:13">
      <c r="A15" s="42"/>
      <c r="B15" s="42"/>
      <c r="C15" s="42"/>
      <c r="D15" s="42" t="s">
        <v>27</v>
      </c>
      <c r="E15" s="48" t="s">
        <v>28</v>
      </c>
      <c r="F15" s="49" t="s">
        <v>29</v>
      </c>
      <c r="G15" s="42"/>
      <c r="H15" s="44"/>
      <c r="I15" s="45">
        <v>164</v>
      </c>
      <c r="J15" s="46">
        <v>8</v>
      </c>
      <c r="K15" s="46">
        <f>J15*I15</f>
        <v>1312</v>
      </c>
      <c r="L15" s="47"/>
      <c r="M15" s="47"/>
    </row>
    <row r="16" s="2" customFormat="1" ht="100" customHeight="1" spans="1:13">
      <c r="A16" s="42"/>
      <c r="B16" s="42"/>
      <c r="C16" s="42"/>
      <c r="D16" s="42" t="s">
        <v>30</v>
      </c>
      <c r="E16" s="42" t="s">
        <v>24</v>
      </c>
      <c r="F16" s="43" t="s">
        <v>25</v>
      </c>
      <c r="G16" s="42"/>
      <c r="H16" s="44"/>
      <c r="I16" s="45">
        <v>55</v>
      </c>
      <c r="J16" s="46">
        <v>10</v>
      </c>
      <c r="K16" s="46">
        <f>J16*I16</f>
        <v>550</v>
      </c>
      <c r="L16" s="47"/>
      <c r="M16" s="47"/>
    </row>
    <row r="17" s="2" customFormat="1" ht="77" customHeight="1" spans="1:13">
      <c r="A17" s="42"/>
      <c r="B17" s="42"/>
      <c r="C17" s="42"/>
      <c r="D17" s="48" t="s">
        <v>31</v>
      </c>
      <c r="E17" s="48" t="s">
        <v>32</v>
      </c>
      <c r="F17" s="49" t="s">
        <v>33</v>
      </c>
      <c r="G17" s="42"/>
      <c r="H17" s="44"/>
      <c r="I17" s="45">
        <v>3.5</v>
      </c>
      <c r="J17" s="46">
        <f>4*J14</f>
        <v>1040</v>
      </c>
      <c r="K17" s="46">
        <f>J17*I17</f>
        <v>3640</v>
      </c>
      <c r="L17" s="47"/>
      <c r="M17" s="47"/>
    </row>
    <row r="18" s="2" customFormat="1" ht="46" customHeight="1" spans="1:13">
      <c r="A18" s="50" t="s">
        <v>34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="2" customFormat="1" ht="78" customHeight="1" spans="1:13">
      <c r="A19" s="42" t="s">
        <v>22</v>
      </c>
      <c r="B19" s="42"/>
      <c r="C19" s="42"/>
      <c r="D19" s="42" t="s">
        <v>23</v>
      </c>
      <c r="E19" s="42" t="s">
        <v>24</v>
      </c>
      <c r="F19" s="43" t="s">
        <v>25</v>
      </c>
      <c r="G19" s="42">
        <v>6.2</v>
      </c>
      <c r="H19" s="44" t="s">
        <v>26</v>
      </c>
      <c r="I19" s="45">
        <v>260</v>
      </c>
      <c r="J19" s="46">
        <v>12</v>
      </c>
      <c r="K19" s="46">
        <f t="shared" ref="K18:K26" si="0">J19*I19</f>
        <v>3120</v>
      </c>
      <c r="L19" s="47"/>
      <c r="M19" s="47"/>
    </row>
    <row r="20" s="2" customFormat="1" ht="65" customHeight="1" spans="1:13">
      <c r="A20" s="42"/>
      <c r="B20" s="42"/>
      <c r="C20" s="42"/>
      <c r="D20" s="42" t="s">
        <v>27</v>
      </c>
      <c r="E20" s="48" t="s">
        <v>28</v>
      </c>
      <c r="F20" s="49" t="s">
        <v>29</v>
      </c>
      <c r="G20" s="42"/>
      <c r="H20" s="44"/>
      <c r="I20" s="45">
        <v>164</v>
      </c>
      <c r="J20" s="46">
        <v>8</v>
      </c>
      <c r="K20" s="46">
        <f t="shared" si="0"/>
        <v>1312</v>
      </c>
      <c r="L20" s="47"/>
      <c r="M20" s="47"/>
    </row>
    <row r="21" s="2" customFormat="1" ht="100" customHeight="1" spans="1:13">
      <c r="A21" s="42"/>
      <c r="B21" s="42"/>
      <c r="C21" s="42"/>
      <c r="D21" s="42" t="s">
        <v>35</v>
      </c>
      <c r="E21" s="42" t="s">
        <v>24</v>
      </c>
      <c r="F21" s="43" t="s">
        <v>25</v>
      </c>
      <c r="G21" s="42"/>
      <c r="H21" s="44"/>
      <c r="I21" s="45">
        <v>55</v>
      </c>
      <c r="J21" s="46">
        <v>10</v>
      </c>
      <c r="K21" s="46">
        <f t="shared" si="0"/>
        <v>550</v>
      </c>
      <c r="L21" s="47"/>
      <c r="M21" s="47"/>
    </row>
    <row r="22" s="2" customFormat="1" ht="77" customHeight="1" spans="1:13">
      <c r="A22" s="42"/>
      <c r="B22" s="42"/>
      <c r="C22" s="42"/>
      <c r="D22" s="48" t="s">
        <v>36</v>
      </c>
      <c r="E22" s="42" t="s">
        <v>24</v>
      </c>
      <c r="F22" s="43" t="s">
        <v>25</v>
      </c>
      <c r="G22" s="42"/>
      <c r="H22" s="44"/>
      <c r="I22" s="45"/>
      <c r="J22" s="46"/>
      <c r="K22" s="46"/>
      <c r="L22" s="47"/>
      <c r="M22" s="47"/>
    </row>
    <row r="23" s="2" customFormat="1" ht="77" customHeight="1" spans="1:13">
      <c r="A23" s="42"/>
      <c r="B23" s="42"/>
      <c r="C23" s="42"/>
      <c r="D23" s="48" t="s">
        <v>31</v>
      </c>
      <c r="E23" s="48" t="s">
        <v>32</v>
      </c>
      <c r="F23" s="49" t="s">
        <v>33</v>
      </c>
      <c r="G23" s="42"/>
      <c r="H23" s="44"/>
      <c r="I23" s="45">
        <v>3.5</v>
      </c>
      <c r="J23" s="46">
        <f>4*J19</f>
        <v>48</v>
      </c>
      <c r="K23" s="46">
        <f t="shared" ref="K23:K27" si="1">J23*I23</f>
        <v>168</v>
      </c>
      <c r="L23" s="47"/>
      <c r="M23" s="47"/>
    </row>
    <row r="24" s="2" customFormat="1" ht="46" customHeight="1" spans="1:13">
      <c r="A24" s="51" t="s">
        <v>37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="2" customFormat="1" ht="78" customHeight="1" spans="1:13">
      <c r="A25" s="42" t="s">
        <v>22</v>
      </c>
      <c r="B25" s="42"/>
      <c r="C25" s="42"/>
      <c r="D25" s="42" t="s">
        <v>23</v>
      </c>
      <c r="E25" s="42" t="s">
        <v>24</v>
      </c>
      <c r="F25" s="43" t="s">
        <v>25</v>
      </c>
      <c r="G25" s="42">
        <v>3.2</v>
      </c>
      <c r="H25" s="44" t="s">
        <v>26</v>
      </c>
      <c r="I25" s="45">
        <v>260</v>
      </c>
      <c r="J25" s="46">
        <v>12</v>
      </c>
      <c r="K25" s="46">
        <f t="shared" si="1"/>
        <v>3120</v>
      </c>
      <c r="L25" s="47"/>
      <c r="M25" s="47"/>
    </row>
    <row r="26" s="2" customFormat="1" ht="65" customHeight="1" spans="1:13">
      <c r="A26" s="42"/>
      <c r="B26" s="42"/>
      <c r="C26" s="42"/>
      <c r="D26" s="42" t="s">
        <v>27</v>
      </c>
      <c r="E26" s="48" t="s">
        <v>28</v>
      </c>
      <c r="F26" s="49" t="s">
        <v>29</v>
      </c>
      <c r="G26" s="42"/>
      <c r="H26" s="44"/>
      <c r="I26" s="45">
        <v>164</v>
      </c>
      <c r="J26" s="46">
        <v>8</v>
      </c>
      <c r="K26" s="46">
        <f t="shared" si="1"/>
        <v>1312</v>
      </c>
      <c r="L26" s="47"/>
      <c r="M26" s="47"/>
    </row>
    <row r="27" s="2" customFormat="1" ht="100" customHeight="1" spans="1:13">
      <c r="A27" s="42"/>
      <c r="B27" s="42"/>
      <c r="C27" s="42"/>
      <c r="D27" s="42" t="s">
        <v>35</v>
      </c>
      <c r="E27" s="42" t="s">
        <v>24</v>
      </c>
      <c r="F27" s="43" t="s">
        <v>25</v>
      </c>
      <c r="G27" s="42"/>
      <c r="H27" s="44"/>
      <c r="I27" s="45">
        <v>55</v>
      </c>
      <c r="J27" s="46">
        <v>10</v>
      </c>
      <c r="K27" s="46">
        <f t="shared" si="1"/>
        <v>550</v>
      </c>
      <c r="L27" s="47"/>
      <c r="M27" s="47"/>
    </row>
    <row r="28" s="2" customFormat="1" ht="77" customHeight="1" spans="1:13">
      <c r="A28" s="42"/>
      <c r="B28" s="42"/>
      <c r="C28" s="42"/>
      <c r="D28" s="48" t="s">
        <v>31</v>
      </c>
      <c r="E28" s="48" t="s">
        <v>32</v>
      </c>
      <c r="F28" s="49" t="s">
        <v>33</v>
      </c>
      <c r="G28" s="42"/>
      <c r="H28" s="44"/>
      <c r="I28" s="45">
        <v>3.5</v>
      </c>
      <c r="J28" s="46">
        <f>4*J25</f>
        <v>48</v>
      </c>
      <c r="K28" s="46">
        <f t="shared" ref="K28:K32" si="2">J28*I28</f>
        <v>168</v>
      </c>
      <c r="L28" s="47"/>
      <c r="M28" s="47"/>
    </row>
    <row r="29" s="2" customFormat="1" ht="46" customHeight="1" spans="1:13">
      <c r="A29" s="52" t="s">
        <v>38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="2" customFormat="1" ht="78" customHeight="1" spans="1:13">
      <c r="A30" s="42" t="s">
        <v>22</v>
      </c>
      <c r="B30" s="42"/>
      <c r="C30" s="42"/>
      <c r="D30" s="42" t="s">
        <v>23</v>
      </c>
      <c r="E30" s="42" t="s">
        <v>24</v>
      </c>
      <c r="F30" s="43" t="s">
        <v>25</v>
      </c>
      <c r="G30" s="42">
        <v>12.1</v>
      </c>
      <c r="H30" s="44" t="s">
        <v>26</v>
      </c>
      <c r="I30" s="45">
        <v>260</v>
      </c>
      <c r="J30" s="46">
        <v>12</v>
      </c>
      <c r="K30" s="46">
        <f t="shared" si="2"/>
        <v>3120</v>
      </c>
      <c r="L30" s="47"/>
      <c r="M30" s="47"/>
    </row>
    <row r="31" s="2" customFormat="1" ht="65" customHeight="1" spans="1:13">
      <c r="A31" s="42"/>
      <c r="B31" s="42"/>
      <c r="C31" s="42"/>
      <c r="D31" s="42" t="s">
        <v>27</v>
      </c>
      <c r="E31" s="48" t="s">
        <v>28</v>
      </c>
      <c r="F31" s="49" t="s">
        <v>29</v>
      </c>
      <c r="G31" s="42"/>
      <c r="H31" s="44"/>
      <c r="I31" s="45">
        <v>164</v>
      </c>
      <c r="J31" s="46">
        <v>8</v>
      </c>
      <c r="K31" s="46">
        <f t="shared" si="2"/>
        <v>1312</v>
      </c>
      <c r="L31" s="47"/>
      <c r="M31" s="47"/>
    </row>
    <row r="32" s="2" customFormat="1" ht="100" customHeight="1" spans="1:13">
      <c r="A32" s="42"/>
      <c r="B32" s="42"/>
      <c r="C32" s="42"/>
      <c r="D32" s="42" t="s">
        <v>35</v>
      </c>
      <c r="E32" s="42" t="s">
        <v>24</v>
      </c>
      <c r="F32" s="43" t="s">
        <v>25</v>
      </c>
      <c r="G32" s="42"/>
      <c r="H32" s="44"/>
      <c r="I32" s="45">
        <v>55</v>
      </c>
      <c r="J32" s="46">
        <v>10</v>
      </c>
      <c r="K32" s="46">
        <f t="shared" si="2"/>
        <v>550</v>
      </c>
      <c r="L32" s="47"/>
      <c r="M32" s="47"/>
    </row>
    <row r="33" s="2" customFormat="1" ht="77" customHeight="1" spans="1:135">
      <c r="A33" s="42"/>
      <c r="B33" s="42"/>
      <c r="C33" s="42"/>
      <c r="D33" s="48" t="s">
        <v>39</v>
      </c>
      <c r="E33" s="42" t="s">
        <v>24</v>
      </c>
      <c r="F33" s="43"/>
      <c r="G33" s="42"/>
      <c r="H33" s="44"/>
      <c r="I33" s="45"/>
      <c r="J33" s="46"/>
      <c r="K33" s="46"/>
      <c r="L33" s="47"/>
      <c r="M33" s="47"/>
    </row>
    <row r="34" s="2" customFormat="1" ht="77" customHeight="1" spans="1:135">
      <c r="A34" s="42"/>
      <c r="B34" s="42"/>
      <c r="C34" s="42"/>
      <c r="D34" s="48" t="s">
        <v>36</v>
      </c>
      <c r="E34" s="42" t="s">
        <v>24</v>
      </c>
      <c r="F34" s="43" t="s">
        <v>25</v>
      </c>
      <c r="G34" s="42"/>
      <c r="H34" s="44"/>
      <c r="I34" s="45"/>
      <c r="J34" s="46"/>
      <c r="K34" s="46"/>
      <c r="L34" s="47"/>
      <c r="M34" s="47"/>
    </row>
    <row r="35" s="2" customFormat="1" ht="77" customHeight="1" spans="1:135">
      <c r="A35" s="42"/>
      <c r="B35" s="42"/>
      <c r="C35" s="42"/>
      <c r="D35" s="48" t="s">
        <v>31</v>
      </c>
      <c r="E35" s="48" t="s">
        <v>32</v>
      </c>
      <c r="F35" s="49" t="s">
        <v>33</v>
      </c>
      <c r="G35" s="42"/>
      <c r="H35" s="44"/>
      <c r="I35" s="45">
        <v>3.5</v>
      </c>
      <c r="J35" s="46">
        <f>4*J30</f>
        <v>48</v>
      </c>
      <c r="K35" s="46">
        <f>J35*I35</f>
        <v>168</v>
      </c>
      <c r="L35" s="47"/>
      <c r="M35" s="47"/>
    </row>
    <row r="36" s="2" customFormat="1" ht="56" hidden="1" customHeight="1" spans="1:135">
      <c r="A36" s="53" t="s">
        <v>40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</row>
    <row r="37" s="2" customFormat="1" ht="55" hidden="1" customHeight="1" spans="1:135">
      <c r="A37" s="42" t="s">
        <v>41</v>
      </c>
      <c r="B37" s="42" t="s">
        <v>42</v>
      </c>
      <c r="C37" s="42" t="str">
        <f>_xlfn.DISPIMG("ID_68207DD3A2844C3894785D4418D9553E",1)</f>
        <v>=DISPIMG("ID_68207DD3A2844C3894785D4418D9553E",1)</v>
      </c>
      <c r="D37" s="42" t="s">
        <v>43</v>
      </c>
      <c r="E37" s="42" t="s">
        <v>24</v>
      </c>
      <c r="F37" s="43" t="s">
        <v>44</v>
      </c>
      <c r="G37" s="42">
        <v>1</v>
      </c>
      <c r="H37" s="42" t="s">
        <v>45</v>
      </c>
      <c r="I37" s="42"/>
      <c r="J37" s="42"/>
      <c r="K37" s="42"/>
      <c r="L37" s="47"/>
      <c r="M37" s="47"/>
    </row>
    <row r="38" s="2" customFormat="1" ht="55" hidden="1" customHeight="1" spans="1:135">
      <c r="A38" s="42"/>
      <c r="B38" s="42"/>
      <c r="C38" s="42"/>
      <c r="D38" s="42" t="s">
        <v>46</v>
      </c>
      <c r="E38" s="48" t="s">
        <v>28</v>
      </c>
      <c r="F38" s="49" t="s">
        <v>29</v>
      </c>
      <c r="G38" s="42"/>
      <c r="H38" s="42"/>
      <c r="I38" s="42"/>
      <c r="J38" s="42"/>
      <c r="K38" s="42"/>
      <c r="L38" s="47"/>
      <c r="M38" s="47"/>
    </row>
    <row r="39" s="2" customFormat="1" ht="55" hidden="1" customHeight="1" spans="1:135">
      <c r="A39" s="42"/>
      <c r="B39" s="42"/>
      <c r="C39" s="42"/>
      <c r="D39" s="42" t="s">
        <v>30</v>
      </c>
      <c r="E39" s="42" t="s">
        <v>24</v>
      </c>
      <c r="F39" s="43" t="s">
        <v>44</v>
      </c>
      <c r="G39" s="42"/>
      <c r="H39" s="42"/>
      <c r="I39" s="42"/>
      <c r="J39" s="42"/>
      <c r="K39" s="42"/>
      <c r="L39" s="47"/>
      <c r="M39" s="47"/>
    </row>
    <row r="40" s="2" customFormat="1" ht="55" hidden="1" customHeight="1" spans="1:135">
      <c r="A40" s="42"/>
      <c r="B40" s="42"/>
      <c r="C40" s="42"/>
      <c r="D40" s="48" t="s">
        <v>31</v>
      </c>
      <c r="E40" s="48" t="s">
        <v>32</v>
      </c>
      <c r="F40" s="49" t="s">
        <v>33</v>
      </c>
      <c r="G40" s="42"/>
      <c r="H40" s="42"/>
      <c r="I40" s="45"/>
      <c r="J40" s="46"/>
      <c r="K40" s="46"/>
      <c r="L40" s="47"/>
      <c r="M40" s="47"/>
    </row>
    <row r="41" s="2" customFormat="1" ht="55" customHeight="1" spans="1:135">
      <c r="A41" s="56" t="s">
        <v>47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8">
        <f>M25+M30+M19+M14</f>
        <v>0</v>
      </c>
    </row>
    <row r="42" s="2" customFormat="1" ht="55" customHeight="1" spans="1:135">
      <c r="A42" s="59"/>
      <c r="B42" s="59"/>
      <c r="C42" s="59"/>
      <c r="D42" s="59"/>
      <c r="E42" s="59"/>
      <c r="F42" s="59"/>
      <c r="G42" s="59"/>
      <c r="H42" s="60" t="s">
        <v>48</v>
      </c>
      <c r="I42" s="61"/>
      <c r="J42" s="61"/>
      <c r="K42" s="61"/>
      <c r="L42" s="62"/>
      <c r="M42" s="63">
        <f>M41*0.5</f>
        <v>0</v>
      </c>
    </row>
    <row r="43" s="3" customFormat="1" ht="55" customHeight="1" spans="1:135">
      <c r="A43" s="59"/>
      <c r="B43" s="59"/>
      <c r="C43" s="59"/>
      <c r="D43" s="59"/>
      <c r="E43" s="59"/>
      <c r="F43" s="59"/>
      <c r="G43" s="59"/>
      <c r="H43" s="64" t="s">
        <v>49</v>
      </c>
      <c r="I43" s="64"/>
      <c r="J43" s="64"/>
      <c r="K43" s="64"/>
      <c r="L43" s="64"/>
      <c r="M43" s="65">
        <f>M41-M42</f>
        <v>0</v>
      </c>
    </row>
    <row r="44" s="2" customFormat="1" ht="14" customHeight="1" spans="1:135">
      <c r="A44" s="6"/>
      <c r="B44" s="6"/>
      <c r="C44" s="6"/>
      <c r="D44" s="7"/>
      <c r="E44" s="8"/>
      <c r="F44" s="8"/>
      <c r="G44" s="8"/>
      <c r="H44" s="9"/>
      <c r="I44" s="9"/>
      <c r="J44" s="9"/>
      <c r="K44" s="9"/>
      <c r="L44" s="10"/>
      <c r="M44" s="10"/>
    </row>
    <row r="45" s="4" customFormat="1" ht="33" customHeight="1" spans="1:135">
      <c r="A45" s="66" t="s">
        <v>50</v>
      </c>
      <c r="B45" s="67"/>
      <c r="C45" s="67"/>
      <c r="D45" s="67"/>
      <c r="E45" s="68"/>
      <c r="F45" s="69"/>
      <c r="G45" s="69"/>
      <c r="H45" s="70"/>
      <c r="I45" s="70"/>
      <c r="J45" s="70"/>
      <c r="K45" s="70"/>
      <c r="L45" s="71"/>
      <c r="M45" s="71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</row>
    <row r="46" s="4" customFormat="1" ht="35" customHeight="1" spans="1:135">
      <c r="A46" s="73" t="s">
        <v>51</v>
      </c>
      <c r="B46" s="74"/>
      <c r="C46" s="74"/>
      <c r="D46" s="74"/>
      <c r="E46" s="75"/>
      <c r="F46" s="75"/>
      <c r="G46" s="75"/>
      <c r="H46" s="76"/>
      <c r="I46" s="76"/>
      <c r="J46" s="76"/>
      <c r="K46" s="76"/>
      <c r="L46" s="77"/>
      <c r="M46" s="78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</row>
    <row r="47" s="4" customFormat="1" ht="35" customHeight="1" spans="1:135">
      <c r="A47" s="79" t="s">
        <v>52</v>
      </c>
      <c r="B47" s="79"/>
      <c r="C47" s="79"/>
      <c r="D47" s="79"/>
      <c r="E47" s="79"/>
      <c r="F47" s="79"/>
      <c r="G47" s="79"/>
      <c r="H47" s="76"/>
      <c r="I47" s="76"/>
      <c r="J47" s="76"/>
      <c r="K47" s="76"/>
      <c r="L47" s="80"/>
      <c r="M47" s="78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</row>
    <row r="48" s="4" customFormat="1" ht="35" customHeight="1" spans="1:135">
      <c r="A48" s="81" t="s">
        <v>53</v>
      </c>
      <c r="B48" s="81"/>
      <c r="C48" s="81"/>
      <c r="D48" s="81"/>
      <c r="E48" s="81"/>
      <c r="F48" s="81"/>
      <c r="G48" s="81"/>
      <c r="H48" s="76"/>
      <c r="I48" s="76"/>
      <c r="J48" s="76"/>
      <c r="K48" s="76"/>
      <c r="L48" s="80"/>
      <c r="M48" s="78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</row>
    <row r="49" s="4" customFormat="1" ht="35" customHeight="1" spans="1:135">
      <c r="A49" s="82" t="s">
        <v>54</v>
      </c>
      <c r="B49" s="79"/>
      <c r="C49" s="79"/>
      <c r="D49" s="79"/>
      <c r="E49" s="79"/>
      <c r="F49" s="79"/>
      <c r="G49" s="75"/>
      <c r="H49" s="76"/>
      <c r="I49" s="76"/>
      <c r="J49" s="76"/>
      <c r="K49" s="76"/>
      <c r="L49" s="80"/>
      <c r="M49" s="78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</row>
    <row r="50" s="4" customFormat="1" ht="35" customHeight="1" spans="1:135">
      <c r="A50" s="74" t="s">
        <v>55</v>
      </c>
      <c r="B50" s="79"/>
      <c r="C50" s="79"/>
      <c r="D50" s="74"/>
      <c r="E50" s="75"/>
      <c r="F50" s="75"/>
      <c r="G50" s="75"/>
      <c r="H50" s="76"/>
      <c r="I50" s="76"/>
      <c r="J50" s="76"/>
      <c r="K50" s="76"/>
      <c r="L50" s="80"/>
      <c r="M50" s="80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</row>
    <row r="51" s="4" customFormat="1" ht="55" customHeight="1" spans="1:135">
      <c r="A51" s="83" t="s">
        <v>56</v>
      </c>
      <c r="B51" s="83"/>
      <c r="C51" s="83"/>
      <c r="D51" s="83"/>
      <c r="E51" s="83"/>
      <c r="F51" s="83"/>
      <c r="G51" s="84"/>
      <c r="H51" s="76"/>
      <c r="I51" s="76"/>
      <c r="J51" s="76"/>
      <c r="K51" s="76"/>
      <c r="L51" s="80"/>
      <c r="M51" s="85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</row>
    <row r="52" s="5" customFormat="1" ht="8" customHeight="1" spans="1:135">
      <c r="A52" s="86"/>
      <c r="B52" s="86"/>
      <c r="C52" s="86"/>
      <c r="D52" s="68"/>
      <c r="E52" s="87"/>
      <c r="F52" s="87"/>
      <c r="G52" s="87"/>
      <c r="H52" s="88"/>
      <c r="I52" s="88"/>
      <c r="J52" s="88"/>
      <c r="K52" s="88"/>
      <c r="L52" s="89"/>
      <c r="M52" s="90"/>
      <c r="N52" s="91"/>
      <c r="O52" s="91"/>
    </row>
    <row r="53" ht="260" customHeight="1" spans="1:135">
      <c r="A53" s="92"/>
      <c r="B53" s="93"/>
      <c r="C53" s="93"/>
      <c r="D53" s="93"/>
      <c r="E53" s="93"/>
      <c r="F53" s="93"/>
      <c r="G53" s="94"/>
    </row>
  </sheetData>
  <mergeCells count="52">
    <mergeCell ref="A1:M1"/>
    <mergeCell ref="A2:M2"/>
    <mergeCell ref="A3:M3"/>
    <mergeCell ref="A5:M5"/>
    <mergeCell ref="A13:M13"/>
    <mergeCell ref="A18:M18"/>
    <mergeCell ref="A24:M24"/>
    <mergeCell ref="A29:M29"/>
    <mergeCell ref="A36:M36"/>
    <mergeCell ref="A41:L41"/>
    <mergeCell ref="H42:L42"/>
    <mergeCell ref="H43:L43"/>
    <mergeCell ref="A47:G47"/>
    <mergeCell ref="A48:G48"/>
    <mergeCell ref="A49:F49"/>
    <mergeCell ref="A51:F51"/>
    <mergeCell ref="A53:F53"/>
    <mergeCell ref="A14:A17"/>
    <mergeCell ref="A19:A23"/>
    <mergeCell ref="A25:A28"/>
    <mergeCell ref="A30:A35"/>
    <mergeCell ref="A37:A40"/>
    <mergeCell ref="B14:B17"/>
    <mergeCell ref="B19:B23"/>
    <mergeCell ref="B25:B28"/>
    <mergeCell ref="B30:B35"/>
    <mergeCell ref="B37:B40"/>
    <mergeCell ref="C14:C17"/>
    <mergeCell ref="C19:C23"/>
    <mergeCell ref="C25:C28"/>
    <mergeCell ref="C30:C35"/>
    <mergeCell ref="C37:C40"/>
    <mergeCell ref="G14:G17"/>
    <mergeCell ref="G19:G23"/>
    <mergeCell ref="G25:G28"/>
    <mergeCell ref="G30:G35"/>
    <mergeCell ref="G37:G40"/>
    <mergeCell ref="H14:H17"/>
    <mergeCell ref="H19:H23"/>
    <mergeCell ref="H25:H28"/>
    <mergeCell ref="H30:H35"/>
    <mergeCell ref="H37:H40"/>
    <mergeCell ref="L14:L17"/>
    <mergeCell ref="L19:L23"/>
    <mergeCell ref="L25:L28"/>
    <mergeCell ref="L30:L35"/>
    <mergeCell ref="L37:L40"/>
    <mergeCell ref="M14:M17"/>
    <mergeCell ref="M19:M23"/>
    <mergeCell ref="M25:M28"/>
    <mergeCell ref="M30:M35"/>
    <mergeCell ref="M37:M40"/>
  </mergeCells>
  <pageMargins left="0" right="0" top="0" bottom="0" header="0.200694444444444" footer="0.200694444444444"/>
  <pageSetup paperSize="9" scale="28" orientation="portrait" horizontalDpi="1200" verticalDpi="1200"/>
  <headerFooter alignWithMargins="0" scaleWithDoc="0">
    <oddFooter>&amp;R&amp;P/&amp;N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Quotation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Mdc</cp:lastModifiedBy>
  <cp:revision>1</cp:revision>
  <dcterms:created xsi:type="dcterms:W3CDTF">2017-03-28T00:53:00Z</dcterms:created>
  <cp:lastPrinted>2021-09-02T00:58:00Z</cp:lastPrinted>
  <dcterms:modified xsi:type="dcterms:W3CDTF">2026-05-20T00:29:30Z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A7A814C3F2744B80B26CC799A76D09EC_13</vt:lpwstr>
  </property>
  <property fmtid="{D5CDD505-2E9C-101B-9397-08002B2CF9AE}" pid="4" name="CalculationRule">
    <vt:i4>0</vt:i4>
  </property>
</Properties>
</file>